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tyofmethuen-my.sharepoint.com/personal/mwintour_ci_methuen_ma_us/Documents/Documents/PFAS/"/>
    </mc:Choice>
  </mc:AlternateContent>
  <xr:revisionPtr revIDLastSave="27" documentId="13_ncr:1_{E16F2F2F-716D-4666-A20C-3B51606E2912}" xr6:coauthVersionLast="47" xr6:coauthVersionMax="47" xr10:uidLastSave="{80E2F768-2F31-43CE-9FE2-B84AED750E82}"/>
  <bookViews>
    <workbookView xWindow="-120" yWindow="-120" windowWidth="29040" windowHeight="15720" xr2:uid="{00000000-000D-0000-FFFF-FFFF00000000}"/>
  </bookViews>
  <sheets>
    <sheet name="Table 1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3" i="1" l="1"/>
  <c r="Q24" i="1"/>
  <c r="L24" i="1"/>
  <c r="P23" i="1"/>
  <c r="M23" i="1"/>
  <c r="P24" i="1" s="1"/>
  <c r="H23" i="1"/>
  <c r="K24" i="1" s="1"/>
  <c r="C26" i="2"/>
  <c r="I24" i="1" l="1"/>
  <c r="J24" i="1"/>
  <c r="M24" i="1"/>
  <c r="N24" i="1"/>
  <c r="O24" i="1"/>
</calcChain>
</file>

<file path=xl/sharedStrings.xml><?xml version="1.0" encoding="utf-8"?>
<sst xmlns="http://schemas.openxmlformats.org/spreadsheetml/2006/main" count="386" uniqueCount="49">
  <si>
    <r>
      <rPr>
        <sz val="5.5"/>
        <rFont val="Calibri"/>
        <family val="2"/>
      </rPr>
      <t>Q1</t>
    </r>
  </si>
  <si>
    <r>
      <rPr>
        <sz val="5.5"/>
        <rFont val="Calibri"/>
        <family val="2"/>
      </rPr>
      <t>Q2</t>
    </r>
  </si>
  <si>
    <r>
      <rPr>
        <sz val="5.5"/>
        <rFont val="Calibri"/>
        <family val="2"/>
      </rPr>
      <t>Q3</t>
    </r>
  </si>
  <si>
    <r>
      <rPr>
        <sz val="5.5"/>
        <rFont val="Calibri"/>
        <family val="2"/>
      </rPr>
      <t>Q4</t>
    </r>
  </si>
  <si>
    <r>
      <rPr>
        <sz val="5"/>
        <rFont val="Arial"/>
        <family val="2"/>
      </rPr>
      <t>ND</t>
    </r>
  </si>
  <si>
    <r>
      <rPr>
        <sz val="5"/>
        <color rgb="FFFF0000"/>
        <rFont val="Arial"/>
        <family val="2"/>
      </rPr>
      <t>PERFLUOROHEXANESULFONIC ACID-PFHxS</t>
    </r>
  </si>
  <si>
    <r>
      <rPr>
        <sz val="5"/>
        <color rgb="FFFF0000"/>
        <rFont val="Arial"/>
        <family val="2"/>
      </rPr>
      <t>PERFLUORONONANOIC ACID-PFNA</t>
    </r>
  </si>
  <si>
    <r>
      <rPr>
        <sz val="5"/>
        <color rgb="FFFF0000"/>
        <rFont val="Arial"/>
        <family val="2"/>
      </rPr>
      <t>HEXAFLUOROPROPYLENE OXIDE DIMER ACID - HFPO-DA (GENX)</t>
    </r>
  </si>
  <si>
    <r>
      <rPr>
        <sz val="5"/>
        <color rgb="FFFF0000"/>
        <rFont val="Arial"/>
        <family val="2"/>
      </rPr>
      <t>PERFLUOROBUTANESULFONIC ACID-PFBS</t>
    </r>
  </si>
  <si>
    <t>Method</t>
  </si>
  <si>
    <t>MCGL</t>
  </si>
  <si>
    <t>MCL</t>
  </si>
  <si>
    <t>Regulated Contaminants</t>
  </si>
  <si>
    <t>PERFLUOROOCTANESULFONIC ACID-PFOS</t>
  </si>
  <si>
    <t>PERFLUOROOCTANOIC ACID-PFOA</t>
  </si>
  <si>
    <t>Compounds in RED are used in the Hazard Index calculation which should be less than 1.</t>
  </si>
  <si>
    <t>PFAS</t>
  </si>
  <si>
    <t>PERFLUORODECANOIC ACID - PFDA</t>
  </si>
  <si>
    <t>PERFLUOROHEPTANOIC ACID-PFHpA</t>
  </si>
  <si>
    <t>PFAS6</t>
  </si>
  <si>
    <t>Unregulated Contaminants</t>
  </si>
  <si>
    <t>11-CHLOROEICOSAFLUORO-3-OXAUNDECANE-1-SULFONIC ACID-11CL-PF3OUDS</t>
  </si>
  <si>
    <t>4,8-DIOXA-3H-PERFLUORONONANOIC ACID - ADONA</t>
  </si>
  <si>
    <t>9-CHLOROHEXADECAFLUORO-3 OXANONE-1-SULFONIC ACID-9CL-PF3ONS</t>
  </si>
  <si>
    <t>N-ETHYL PERFLUOROOCTANESULFONAMIDOACET IC ACID - NETFOSAA</t>
  </si>
  <si>
    <t>N-METHYL PERFLUOROOCTANESULFONAMIDOACET IC ACID - NMEFOSAA</t>
  </si>
  <si>
    <t>PERFLUORODODECANOIC ACID - PFDOA</t>
  </si>
  <si>
    <t>PERFLUOROHEXANOIC ACID - PFHXA</t>
  </si>
  <si>
    <t>PERFLUOROTETRADECANOIC ACID - PFTA</t>
  </si>
  <si>
    <t>PERFLUOROTRIDECANOIC ACID - PFTRDA</t>
  </si>
  <si>
    <t>PERFLUOROUNDECANOIC ACID - PFUNA</t>
  </si>
  <si>
    <t>HAZARD iNDEX Quarter</t>
  </si>
  <si>
    <t>HAZARD INDEX RUNNING ANNUAL AVERAGE</t>
  </si>
  <si>
    <t>&lt;1</t>
  </si>
  <si>
    <t>ND</t>
  </si>
  <si>
    <t>Q1</t>
  </si>
  <si>
    <t>Q2</t>
  </si>
  <si>
    <t>Q3</t>
  </si>
  <si>
    <t>Q4</t>
  </si>
  <si>
    <t>ng/L</t>
  </si>
  <si>
    <r>
      <rPr>
        <sz val="8"/>
        <color rgb="FFFF0000"/>
        <rFont val="Arial"/>
        <family val="2"/>
      </rPr>
      <t>PERFLUOROHEXANESULFONIC ACID-PFHxS</t>
    </r>
  </si>
  <si>
    <r>
      <rPr>
        <sz val="8"/>
        <color rgb="FFFF0000"/>
        <rFont val="Arial"/>
        <family val="2"/>
      </rPr>
      <t>PERFLUORONONANOIC ACID-PFNA</t>
    </r>
  </si>
  <si>
    <r>
      <rPr>
        <sz val="8"/>
        <color rgb="FFFF0000"/>
        <rFont val="Arial"/>
        <family val="2"/>
      </rPr>
      <t>HEXAFLUOROPROPYLENE OXIDE DIMER ACID - HFPO-DA (GENX)</t>
    </r>
  </si>
  <si>
    <r>
      <rPr>
        <sz val="8"/>
        <color rgb="FFFF0000"/>
        <rFont val="Arial"/>
        <family val="2"/>
      </rPr>
      <t>PERFLUOROBUTANESULFONIC ACID-PFBS</t>
    </r>
  </si>
  <si>
    <t>"Regulated Contaminants" are current MADEP regulated PFAS compounds. PFAS6 less than 20ng/L</t>
  </si>
  <si>
    <t>*Highlighted values in YELLOW indicate the results are J values - Meaning the reported concentration is considered an estimate. A "J" qualifier is used when the measured concentration is lower the the Reporting Limit (RL) but above the minimum detection Limit (MDL). Therefore, not included in PFAS6 totals.</t>
  </si>
  <si>
    <t>Hazard Index - for these four PFAS, water systems would monitor and compare the amount of each PFAS in drinking water to its associated Health- Based Water Concentration HBWC), which is the level at which no health effects are expected for that PFAS.</t>
  </si>
  <si>
    <t xml:space="preserve">MCL - Method Contaminant Limit - the maximum level allowed of a contaminant in water which is delivered to any user of a public water system. </t>
  </si>
  <si>
    <t>MCLG - Method Contaminant Level Goal - the maximum level of a contaminant in drinking water at which no known or anticipated adverse effect on the health of persons would occur, allowing an adequate margin of safety. MCLGs are non-enforceable public health goals.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</si>
</sst>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;[Red]0"/>
    <numFmt numFmtId="167" formatCode="0.0000"/>
  </numFmts>
  <fonts count="21" x14ac:knownFonts="1">
    <font>
      <sz val="10"/>
      <color rgb="FF000000"/>
      <name val="Times New Roman"/>
      <charset val="204"/>
    </font>
    <font>
      <sz val="5.5"/>
      <color rgb="FF000000"/>
      <name val="Calibri"/>
      <family val="2"/>
    </font>
    <font>
      <sz val="5.5"/>
      <name val="Calibri"/>
    </font>
    <font>
      <sz val="5"/>
      <name val="Arial"/>
    </font>
    <font>
      <b/>
      <sz val="5"/>
      <color rgb="FF000000"/>
      <name val="Arial"/>
      <family val="2"/>
    </font>
    <font>
      <b/>
      <sz val="5"/>
      <name val="Arial"/>
    </font>
    <font>
      <sz val="5.5"/>
      <name val="Calibri"/>
      <family val="2"/>
    </font>
    <font>
      <sz val="5"/>
      <name val="Arial"/>
      <family val="2"/>
    </font>
    <font>
      <sz val="5"/>
      <color rgb="FFFF0000"/>
      <name val="Arial"/>
      <family val="2"/>
    </font>
    <font>
      <b/>
      <sz val="5"/>
      <name val="Arial"/>
      <family val="2"/>
    </font>
    <font>
      <sz val="5"/>
      <color rgb="FF000000"/>
      <name val="Times New Roman"/>
      <family val="1"/>
    </font>
    <font>
      <b/>
      <sz val="8"/>
      <name val="Arial"/>
      <family val="2"/>
    </font>
    <font>
      <sz val="8"/>
      <color rgb="FF000000"/>
      <name val="Arial"/>
      <family val="2"/>
    </font>
    <font>
      <sz val="8"/>
      <color rgb="FF000000"/>
      <name val="Times New Roman"/>
      <family val="1"/>
    </font>
    <font>
      <sz val="8"/>
      <color rgb="FF000000"/>
      <name val="Calibri"/>
      <family val="2"/>
    </font>
    <font>
      <sz val="8"/>
      <name val="Calibri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sz val="8"/>
      <color rgb="FFFF0000"/>
      <name val="Arial"/>
      <family val="2"/>
    </font>
    <font>
      <b/>
      <sz val="8"/>
      <name val="Calibri"/>
      <family val="2"/>
    </font>
    <font>
      <b/>
      <sz val="8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1F1F1"/>
      </patternFill>
    </fill>
    <fill>
      <patternFill patternType="solid">
        <fgColor rgb="FFFFFF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 applyAlignment="1">
      <alignment horizontal="left" vertical="top"/>
    </xf>
    <xf numFmtId="0" fontId="3" fillId="2" borderId="1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left" wrapText="1"/>
    </xf>
    <xf numFmtId="0" fontId="0" fillId="2" borderId="1" xfId="0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shrinkToFit="1"/>
    </xf>
    <xf numFmtId="2" fontId="4" fillId="2" borderId="1" xfId="0" applyNumberFormat="1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2" fontId="0" fillId="4" borderId="5" xfId="0" applyNumberForma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top"/>
    </xf>
    <xf numFmtId="0" fontId="15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top" wrapText="1"/>
    </xf>
    <xf numFmtId="164" fontId="12" fillId="2" borderId="1" xfId="0" applyNumberFormat="1" applyFont="1" applyFill="1" applyBorder="1" applyAlignment="1">
      <alignment horizontal="center" vertical="center" shrinkToFit="1"/>
    </xf>
    <xf numFmtId="165" fontId="12" fillId="2" borderId="1" xfId="0" applyNumberFormat="1" applyFont="1" applyFill="1" applyBorder="1" applyAlignment="1">
      <alignment horizontal="center" vertical="center" shrinkToFit="1"/>
    </xf>
    <xf numFmtId="0" fontId="16" fillId="2" borderId="1" xfId="0" applyFont="1" applyFill="1" applyBorder="1" applyAlignment="1">
      <alignment horizontal="center" vertical="center" wrapText="1"/>
    </xf>
    <xf numFmtId="2" fontId="17" fillId="3" borderId="1" xfId="0" applyNumberFormat="1" applyFont="1" applyFill="1" applyBorder="1" applyAlignment="1">
      <alignment horizontal="center" vertical="center" shrinkToFit="1"/>
    </xf>
    <xf numFmtId="2" fontId="17" fillId="2" borderId="1" xfId="0" applyNumberFormat="1" applyFont="1" applyFill="1" applyBorder="1" applyAlignment="1">
      <alignment horizontal="center" vertical="center" shrinkToFit="1"/>
    </xf>
    <xf numFmtId="1" fontId="12" fillId="2" borderId="1" xfId="0" applyNumberFormat="1" applyFont="1" applyFill="1" applyBorder="1" applyAlignment="1">
      <alignment horizontal="center" vertical="center" shrinkToFit="1"/>
    </xf>
    <xf numFmtId="166" fontId="16" fillId="2" borderId="1" xfId="0" applyNumberFormat="1" applyFont="1" applyFill="1" applyBorder="1" applyAlignment="1">
      <alignment horizontal="center" vertical="center" shrinkToFit="1"/>
    </xf>
    <xf numFmtId="2" fontId="12" fillId="2" borderId="1" xfId="0" applyNumberFormat="1" applyFont="1" applyFill="1" applyBorder="1" applyAlignment="1">
      <alignment horizontal="center" vertical="center" shrinkToFit="1"/>
    </xf>
    <xf numFmtId="0" fontId="16" fillId="2" borderId="6" xfId="0" applyFont="1" applyFill="1" applyBorder="1" applyAlignment="1">
      <alignment horizontal="left" vertical="top" wrapText="1"/>
    </xf>
    <xf numFmtId="164" fontId="12" fillId="2" borderId="6" xfId="0" applyNumberFormat="1" applyFont="1" applyFill="1" applyBorder="1" applyAlignment="1">
      <alignment horizontal="center" vertical="center" shrinkToFit="1"/>
    </xf>
    <xf numFmtId="165" fontId="12" fillId="2" borderId="6" xfId="0" applyNumberFormat="1" applyFont="1" applyFill="1" applyBorder="1" applyAlignment="1">
      <alignment horizontal="center" vertical="center" shrinkToFit="1"/>
    </xf>
    <xf numFmtId="0" fontId="12" fillId="2" borderId="6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167" fontId="12" fillId="4" borderId="5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top"/>
    </xf>
    <xf numFmtId="0" fontId="12" fillId="4" borderId="7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167" fontId="12" fillId="4" borderId="7" xfId="0" applyNumberFormat="1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left" vertical="top" wrapText="1"/>
    </xf>
    <xf numFmtId="1" fontId="14" fillId="2" borderId="2" xfId="0" applyNumberFormat="1" applyFont="1" applyFill="1" applyBorder="1" applyAlignment="1">
      <alignment horizontal="center" vertical="center" shrinkToFit="1"/>
    </xf>
    <xf numFmtId="1" fontId="14" fillId="2" borderId="3" xfId="0" applyNumberFormat="1" applyFont="1" applyFill="1" applyBorder="1" applyAlignment="1">
      <alignment horizontal="center" vertical="center" shrinkToFit="1"/>
    </xf>
    <xf numFmtId="1" fontId="14" fillId="2" borderId="4" xfId="0" applyNumberFormat="1" applyFont="1" applyFill="1" applyBorder="1" applyAlignment="1">
      <alignment horizontal="center" vertical="center" shrinkToFit="1"/>
    </xf>
    <xf numFmtId="0" fontId="19" fillId="0" borderId="5" xfId="0" applyFont="1" applyBorder="1" applyAlignment="1">
      <alignment horizontal="left" wrapText="1"/>
    </xf>
    <xf numFmtId="0" fontId="13" fillId="0" borderId="5" xfId="0" applyFont="1" applyBorder="1" applyAlignment="1">
      <alignment horizontal="left" wrapText="1"/>
    </xf>
    <xf numFmtId="0" fontId="19" fillId="0" borderId="9" xfId="0" applyFont="1" applyBorder="1" applyAlignment="1">
      <alignment horizontal="left" wrapText="1"/>
    </xf>
    <xf numFmtId="0" fontId="19" fillId="0" borderId="10" xfId="0" applyFont="1" applyBorder="1" applyAlignment="1">
      <alignment horizontal="left" wrapText="1"/>
    </xf>
    <xf numFmtId="0" fontId="19" fillId="0" borderId="11" xfId="0" applyFont="1" applyBorder="1" applyAlignment="1">
      <alignment horizontal="left" wrapText="1"/>
    </xf>
    <xf numFmtId="1" fontId="1" fillId="2" borderId="2" xfId="0" applyNumberFormat="1" applyFont="1" applyFill="1" applyBorder="1" applyAlignment="1">
      <alignment horizontal="center" vertical="center" shrinkToFit="1"/>
    </xf>
    <xf numFmtId="1" fontId="1" fillId="2" borderId="3" xfId="0" applyNumberFormat="1" applyFont="1" applyFill="1" applyBorder="1" applyAlignment="1">
      <alignment horizontal="center" vertical="center" shrinkToFit="1"/>
    </xf>
    <xf numFmtId="1" fontId="1" fillId="2" borderId="4" xfId="0" applyNumberFormat="1" applyFont="1" applyFill="1" applyBorder="1" applyAlignment="1">
      <alignment horizontal="center" vertical="center" shrinkToFit="1"/>
    </xf>
    <xf numFmtId="2" fontId="17" fillId="5" borderId="1" xfId="0" applyNumberFormat="1" applyFont="1" applyFill="1" applyBorder="1" applyAlignment="1">
      <alignment horizontal="center" vertical="center" shrinkToFit="1"/>
    </xf>
    <xf numFmtId="2" fontId="13" fillId="2" borderId="1" xfId="0" applyNumberFormat="1" applyFont="1" applyFill="1" applyBorder="1" applyAlignment="1">
      <alignment horizontal="center" vertical="center" wrapText="1"/>
    </xf>
    <xf numFmtId="2" fontId="20" fillId="5" borderId="1" xfId="0" applyNumberFormat="1" applyFont="1" applyFill="1" applyBorder="1" applyAlignment="1">
      <alignment horizontal="center" vertical="center" wrapText="1"/>
    </xf>
    <xf numFmtId="2" fontId="20" fillId="2" borderId="1" xfId="0" applyNumberFormat="1" applyFont="1" applyFill="1" applyBorder="1" applyAlignment="1">
      <alignment horizontal="center" vertical="center" wrapText="1"/>
    </xf>
    <xf numFmtId="2" fontId="13" fillId="2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1"/>
  <sheetViews>
    <sheetView tabSelected="1" zoomScale="115" zoomScaleNormal="115" workbookViewId="0">
      <selection activeCell="S29" sqref="S29"/>
    </sheetView>
  </sheetViews>
  <sheetFormatPr defaultColWidth="8.77734375" defaultRowHeight="10.199999999999999" x14ac:dyDescent="0.25"/>
  <cols>
    <col min="1" max="1" width="41.88671875" style="18" customWidth="1"/>
    <col min="2" max="2" width="6.44140625" style="37" customWidth="1"/>
    <col min="3" max="3" width="5.77734375" style="37" customWidth="1"/>
    <col min="4" max="4" width="4.21875" style="37" customWidth="1"/>
    <col min="5" max="5" width="5.77734375" style="18" customWidth="1"/>
    <col min="6" max="6" width="8.21875" style="18" customWidth="1"/>
    <col min="7" max="8" width="5.77734375" style="18" customWidth="1"/>
    <col min="9" max="9" width="6.88671875" style="18" customWidth="1"/>
    <col min="10" max="11" width="5.77734375" style="18" customWidth="1"/>
    <col min="12" max="12" width="6.88671875" style="18" customWidth="1"/>
    <col min="13" max="15" width="5.77734375" style="18" customWidth="1"/>
    <col min="16" max="16" width="6.88671875" style="18" customWidth="1"/>
    <col min="17" max="17" width="5.77734375" style="18" customWidth="1"/>
    <col min="18" max="16384" width="8.77734375" style="18"/>
  </cols>
  <sheetData>
    <row r="1" spans="1:17" ht="15" customHeight="1" x14ac:dyDescent="0.25">
      <c r="A1" s="15" t="s">
        <v>16</v>
      </c>
      <c r="B1" s="16"/>
      <c r="C1" s="16"/>
      <c r="D1" s="16"/>
      <c r="E1" s="17"/>
      <c r="F1" s="43">
        <v>2022</v>
      </c>
      <c r="G1" s="44"/>
      <c r="H1" s="44"/>
      <c r="I1" s="45"/>
      <c r="J1" s="43">
        <v>2023</v>
      </c>
      <c r="K1" s="44"/>
      <c r="L1" s="44"/>
      <c r="M1" s="45"/>
      <c r="N1" s="43">
        <v>2024</v>
      </c>
      <c r="O1" s="44"/>
      <c r="P1" s="44"/>
      <c r="Q1" s="45"/>
    </row>
    <row r="2" spans="1:17" ht="10.050000000000001" customHeight="1" x14ac:dyDescent="0.25">
      <c r="A2" s="15" t="s">
        <v>12</v>
      </c>
      <c r="B2" s="15" t="s">
        <v>9</v>
      </c>
      <c r="C2" s="15" t="s">
        <v>10</v>
      </c>
      <c r="D2" s="15" t="s">
        <v>11</v>
      </c>
      <c r="E2" s="17"/>
      <c r="F2" s="19" t="s">
        <v>35</v>
      </c>
      <c r="G2" s="19" t="s">
        <v>36</v>
      </c>
      <c r="H2" s="19" t="s">
        <v>37</v>
      </c>
      <c r="I2" s="19" t="s">
        <v>38</v>
      </c>
      <c r="J2" s="19" t="s">
        <v>35</v>
      </c>
      <c r="K2" s="19" t="s">
        <v>36</v>
      </c>
      <c r="L2" s="19" t="s">
        <v>37</v>
      </c>
      <c r="M2" s="19" t="s">
        <v>38</v>
      </c>
      <c r="N2" s="19" t="s">
        <v>35</v>
      </c>
      <c r="O2" s="19" t="s">
        <v>36</v>
      </c>
      <c r="P2" s="19" t="s">
        <v>37</v>
      </c>
      <c r="Q2" s="19" t="s">
        <v>38</v>
      </c>
    </row>
    <row r="3" spans="1:17" ht="10.95" customHeight="1" x14ac:dyDescent="0.25">
      <c r="A3" s="20" t="s">
        <v>17</v>
      </c>
      <c r="B3" s="21">
        <v>537.1</v>
      </c>
      <c r="C3" s="22"/>
      <c r="D3" s="16"/>
      <c r="E3" s="23" t="s">
        <v>39</v>
      </c>
      <c r="F3" s="23" t="s">
        <v>34</v>
      </c>
      <c r="G3" s="23" t="s">
        <v>34</v>
      </c>
      <c r="H3" s="23" t="s">
        <v>34</v>
      </c>
      <c r="I3" s="23" t="s">
        <v>34</v>
      </c>
      <c r="J3" s="23" t="s">
        <v>34</v>
      </c>
      <c r="K3" s="23" t="s">
        <v>34</v>
      </c>
      <c r="L3" s="23" t="s">
        <v>34</v>
      </c>
      <c r="M3" s="23" t="s">
        <v>34</v>
      </c>
      <c r="N3" s="23" t="s">
        <v>34</v>
      </c>
      <c r="O3" s="23" t="s">
        <v>34</v>
      </c>
      <c r="P3" s="23" t="s">
        <v>34</v>
      </c>
      <c r="Q3" s="55" t="s">
        <v>34</v>
      </c>
    </row>
    <row r="4" spans="1:17" ht="10.95" customHeight="1" x14ac:dyDescent="0.25">
      <c r="A4" s="20" t="s">
        <v>18</v>
      </c>
      <c r="B4" s="21">
        <v>537.1</v>
      </c>
      <c r="C4" s="22"/>
      <c r="D4" s="16"/>
      <c r="E4" s="23" t="s">
        <v>39</v>
      </c>
      <c r="F4" s="23" t="s">
        <v>34</v>
      </c>
      <c r="G4" s="23" t="s">
        <v>34</v>
      </c>
      <c r="H4" s="24">
        <v>1.6</v>
      </c>
      <c r="I4" s="24">
        <v>1.1000000000000001</v>
      </c>
      <c r="J4" s="24">
        <v>0.82</v>
      </c>
      <c r="K4" s="24">
        <v>0.83</v>
      </c>
      <c r="L4" s="24">
        <v>0.82</v>
      </c>
      <c r="M4" s="24">
        <v>1.3</v>
      </c>
      <c r="N4" s="23" t="s">
        <v>34</v>
      </c>
      <c r="O4" s="23" t="s">
        <v>34</v>
      </c>
      <c r="P4" s="54">
        <v>1.33</v>
      </c>
      <c r="Q4" s="56">
        <v>1.6</v>
      </c>
    </row>
    <row r="5" spans="1:17" ht="10.95" customHeight="1" x14ac:dyDescent="0.25">
      <c r="A5" s="20" t="s">
        <v>40</v>
      </c>
      <c r="B5" s="21">
        <v>537.1</v>
      </c>
      <c r="C5" s="26">
        <v>10</v>
      </c>
      <c r="D5" s="23">
        <v>10</v>
      </c>
      <c r="E5" s="23" t="s">
        <v>39</v>
      </c>
      <c r="F5" s="23" t="s">
        <v>34</v>
      </c>
      <c r="G5" s="23" t="s">
        <v>34</v>
      </c>
      <c r="H5" s="24">
        <v>0.73</v>
      </c>
      <c r="I5" s="24">
        <v>0.49</v>
      </c>
      <c r="J5" s="23" t="s">
        <v>34</v>
      </c>
      <c r="K5" s="23" t="s">
        <v>34</v>
      </c>
      <c r="L5" s="23" t="s">
        <v>34</v>
      </c>
      <c r="M5" s="23" t="s">
        <v>34</v>
      </c>
      <c r="N5" s="23" t="s">
        <v>34</v>
      </c>
      <c r="O5" s="23" t="s">
        <v>34</v>
      </c>
      <c r="P5" s="23" t="s">
        <v>34</v>
      </c>
      <c r="Q5" s="56">
        <v>0.81</v>
      </c>
    </row>
    <row r="6" spans="1:17" ht="10.95" customHeight="1" x14ac:dyDescent="0.25">
      <c r="A6" s="20" t="s">
        <v>41</v>
      </c>
      <c r="B6" s="21">
        <v>537.1</v>
      </c>
      <c r="C6" s="26">
        <v>10</v>
      </c>
      <c r="D6" s="23">
        <v>10</v>
      </c>
      <c r="E6" s="23" t="s">
        <v>39</v>
      </c>
      <c r="F6" s="23" t="s">
        <v>34</v>
      </c>
      <c r="G6" s="23" t="s">
        <v>34</v>
      </c>
      <c r="H6" s="23" t="s">
        <v>34</v>
      </c>
      <c r="I6" s="23" t="s">
        <v>34</v>
      </c>
      <c r="J6" s="23" t="s">
        <v>34</v>
      </c>
      <c r="K6" s="23" t="s">
        <v>34</v>
      </c>
      <c r="L6" s="23" t="s">
        <v>34</v>
      </c>
      <c r="M6" s="23" t="s">
        <v>34</v>
      </c>
      <c r="N6" s="23" t="s">
        <v>34</v>
      </c>
      <c r="O6" s="23" t="s">
        <v>34</v>
      </c>
      <c r="P6" s="23" t="s">
        <v>34</v>
      </c>
      <c r="Q6" s="55" t="s">
        <v>34</v>
      </c>
    </row>
    <row r="7" spans="1:17" ht="10.050000000000001" customHeight="1" x14ac:dyDescent="0.25">
      <c r="A7" s="20" t="s">
        <v>13</v>
      </c>
      <c r="B7" s="21">
        <v>537.1</v>
      </c>
      <c r="C7" s="26">
        <v>0</v>
      </c>
      <c r="D7" s="27">
        <v>4</v>
      </c>
      <c r="E7" s="23" t="s">
        <v>39</v>
      </c>
      <c r="F7" s="23" t="s">
        <v>34</v>
      </c>
      <c r="G7" s="23" t="s">
        <v>34</v>
      </c>
      <c r="H7" s="24">
        <v>1.3</v>
      </c>
      <c r="I7" s="24">
        <v>0.97</v>
      </c>
      <c r="J7" s="23" t="s">
        <v>34</v>
      </c>
      <c r="K7" s="24">
        <v>1.66</v>
      </c>
      <c r="L7" s="24">
        <v>1.04</v>
      </c>
      <c r="M7" s="24">
        <v>1.22</v>
      </c>
      <c r="N7" s="24">
        <v>1</v>
      </c>
      <c r="O7" s="24">
        <v>0.63</v>
      </c>
      <c r="P7" s="54">
        <v>1.25</v>
      </c>
      <c r="Q7" s="56">
        <v>1.38</v>
      </c>
    </row>
    <row r="8" spans="1:17" ht="10.95" customHeight="1" x14ac:dyDescent="0.25">
      <c r="A8" s="20" t="s">
        <v>14</v>
      </c>
      <c r="B8" s="21">
        <v>537.1</v>
      </c>
      <c r="C8" s="26">
        <v>0</v>
      </c>
      <c r="D8" s="27">
        <v>4</v>
      </c>
      <c r="E8" s="23" t="s">
        <v>39</v>
      </c>
      <c r="F8" s="24">
        <v>1.41</v>
      </c>
      <c r="G8" s="25">
        <v>1.7</v>
      </c>
      <c r="H8" s="25">
        <v>3.5</v>
      </c>
      <c r="I8" s="25">
        <v>2</v>
      </c>
      <c r="J8" s="25">
        <v>2</v>
      </c>
      <c r="K8" s="25">
        <v>2.83</v>
      </c>
      <c r="L8" s="25">
        <v>2.23</v>
      </c>
      <c r="M8" s="25">
        <v>2.98</v>
      </c>
      <c r="N8" s="25">
        <v>2.06</v>
      </c>
      <c r="O8" s="24">
        <v>1.39</v>
      </c>
      <c r="P8" s="25">
        <v>2.81</v>
      </c>
      <c r="Q8" s="55">
        <v>3.99</v>
      </c>
    </row>
    <row r="9" spans="1:17" ht="10.95" customHeight="1" x14ac:dyDescent="0.25">
      <c r="A9" s="20" t="s">
        <v>19</v>
      </c>
      <c r="B9" s="21">
        <v>537.1</v>
      </c>
      <c r="C9" s="22"/>
      <c r="D9" s="26">
        <v>20</v>
      </c>
      <c r="E9" s="23" t="s">
        <v>39</v>
      </c>
      <c r="F9" s="23" t="s">
        <v>34</v>
      </c>
      <c r="G9" s="25">
        <v>1.7</v>
      </c>
      <c r="H9" s="25">
        <v>3.5</v>
      </c>
      <c r="I9" s="25">
        <v>2</v>
      </c>
      <c r="J9" s="25">
        <v>2</v>
      </c>
      <c r="K9" s="25">
        <v>2.83</v>
      </c>
      <c r="L9" s="25">
        <v>2.23</v>
      </c>
      <c r="M9" s="25">
        <v>2.98</v>
      </c>
      <c r="N9" s="25">
        <v>2.06</v>
      </c>
      <c r="O9" s="23" t="s">
        <v>34</v>
      </c>
      <c r="P9" s="25">
        <v>2.81</v>
      </c>
      <c r="Q9" s="55">
        <v>3.99</v>
      </c>
    </row>
    <row r="10" spans="1:17" ht="10.95" customHeight="1" x14ac:dyDescent="0.25">
      <c r="A10" s="15" t="s">
        <v>20</v>
      </c>
      <c r="B10" s="16"/>
      <c r="C10" s="16"/>
      <c r="D10" s="16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55"/>
    </row>
    <row r="11" spans="1:17" ht="20.55" customHeight="1" x14ac:dyDescent="0.25">
      <c r="A11" s="20" t="s">
        <v>21</v>
      </c>
      <c r="B11" s="21">
        <v>537.1</v>
      </c>
      <c r="C11" s="22"/>
      <c r="D11" s="16"/>
      <c r="E11" s="23" t="s">
        <v>39</v>
      </c>
      <c r="F11" s="23" t="s">
        <v>34</v>
      </c>
      <c r="G11" s="23" t="s">
        <v>34</v>
      </c>
      <c r="H11" s="23" t="s">
        <v>34</v>
      </c>
      <c r="I11" s="23" t="s">
        <v>34</v>
      </c>
      <c r="J11" s="23" t="s">
        <v>34</v>
      </c>
      <c r="K11" s="23" t="s">
        <v>34</v>
      </c>
      <c r="L11" s="23" t="s">
        <v>34</v>
      </c>
      <c r="M11" s="23" t="s">
        <v>34</v>
      </c>
      <c r="N11" s="23" t="s">
        <v>34</v>
      </c>
      <c r="O11" s="23" t="s">
        <v>34</v>
      </c>
      <c r="P11" s="23" t="s">
        <v>34</v>
      </c>
      <c r="Q11" s="55" t="s">
        <v>34</v>
      </c>
    </row>
    <row r="12" spans="1:17" ht="10.95" customHeight="1" x14ac:dyDescent="0.25">
      <c r="A12" s="20" t="s">
        <v>22</v>
      </c>
      <c r="B12" s="21">
        <v>537.1</v>
      </c>
      <c r="C12" s="22"/>
      <c r="D12" s="16"/>
      <c r="E12" s="23" t="s">
        <v>39</v>
      </c>
      <c r="F12" s="23" t="s">
        <v>34</v>
      </c>
      <c r="G12" s="23" t="s">
        <v>34</v>
      </c>
      <c r="H12" s="23" t="s">
        <v>34</v>
      </c>
      <c r="I12" s="23" t="s">
        <v>34</v>
      </c>
      <c r="J12" s="23" t="s">
        <v>34</v>
      </c>
      <c r="K12" s="23" t="s">
        <v>34</v>
      </c>
      <c r="L12" s="23" t="s">
        <v>34</v>
      </c>
      <c r="M12" s="23" t="s">
        <v>34</v>
      </c>
      <c r="N12" s="23" t="s">
        <v>34</v>
      </c>
      <c r="O12" s="23" t="s">
        <v>34</v>
      </c>
      <c r="P12" s="23" t="s">
        <v>34</v>
      </c>
      <c r="Q12" s="55" t="s">
        <v>34</v>
      </c>
    </row>
    <row r="13" spans="1:17" ht="10.95" customHeight="1" x14ac:dyDescent="0.25">
      <c r="A13" s="20" t="s">
        <v>23</v>
      </c>
      <c r="B13" s="21">
        <v>537.1</v>
      </c>
      <c r="C13" s="22"/>
      <c r="D13" s="16"/>
      <c r="E13" s="23" t="s">
        <v>39</v>
      </c>
      <c r="F13" s="23" t="s">
        <v>34</v>
      </c>
      <c r="G13" s="23" t="s">
        <v>34</v>
      </c>
      <c r="H13" s="23" t="s">
        <v>34</v>
      </c>
      <c r="I13" s="23" t="s">
        <v>34</v>
      </c>
      <c r="J13" s="23" t="s">
        <v>34</v>
      </c>
      <c r="K13" s="23" t="s">
        <v>34</v>
      </c>
      <c r="L13" s="23" t="s">
        <v>34</v>
      </c>
      <c r="M13" s="23" t="s">
        <v>34</v>
      </c>
      <c r="N13" s="23" t="s">
        <v>34</v>
      </c>
      <c r="O13" s="23" t="s">
        <v>34</v>
      </c>
      <c r="P13" s="23" t="s">
        <v>34</v>
      </c>
      <c r="Q13" s="55" t="s">
        <v>34</v>
      </c>
    </row>
    <row r="14" spans="1:17" ht="10.95" customHeight="1" x14ac:dyDescent="0.25">
      <c r="A14" s="20" t="s">
        <v>42</v>
      </c>
      <c r="B14" s="21">
        <v>537.1</v>
      </c>
      <c r="C14" s="28"/>
      <c r="D14" s="23">
        <v>10</v>
      </c>
      <c r="E14" s="23" t="s">
        <v>39</v>
      </c>
      <c r="F14" s="23" t="s">
        <v>34</v>
      </c>
      <c r="G14" s="23" t="s">
        <v>34</v>
      </c>
      <c r="H14" s="23" t="s">
        <v>34</v>
      </c>
      <c r="I14" s="23" t="s">
        <v>34</v>
      </c>
      <c r="J14" s="23" t="s">
        <v>34</v>
      </c>
      <c r="K14" s="23" t="s">
        <v>34</v>
      </c>
      <c r="L14" s="23" t="s">
        <v>34</v>
      </c>
      <c r="M14" s="23" t="s">
        <v>34</v>
      </c>
      <c r="N14" s="23" t="s">
        <v>34</v>
      </c>
      <c r="O14" s="23" t="s">
        <v>34</v>
      </c>
      <c r="P14" s="23" t="s">
        <v>34</v>
      </c>
      <c r="Q14" s="55" t="s">
        <v>34</v>
      </c>
    </row>
    <row r="15" spans="1:17" ht="10.95" customHeight="1" x14ac:dyDescent="0.25">
      <c r="A15" s="20" t="s">
        <v>24</v>
      </c>
      <c r="B15" s="21">
        <v>537.1</v>
      </c>
      <c r="C15" s="22"/>
      <c r="D15" s="16"/>
      <c r="E15" s="23" t="s">
        <v>39</v>
      </c>
      <c r="F15" s="23" t="s">
        <v>34</v>
      </c>
      <c r="G15" s="23" t="s">
        <v>34</v>
      </c>
      <c r="H15" s="23" t="s">
        <v>34</v>
      </c>
      <c r="I15" s="23" t="s">
        <v>34</v>
      </c>
      <c r="J15" s="23" t="s">
        <v>34</v>
      </c>
      <c r="K15" s="23" t="s">
        <v>34</v>
      </c>
      <c r="L15" s="23" t="s">
        <v>34</v>
      </c>
      <c r="M15" s="23" t="s">
        <v>34</v>
      </c>
      <c r="N15" s="23" t="s">
        <v>34</v>
      </c>
      <c r="O15" s="23" t="s">
        <v>34</v>
      </c>
      <c r="P15" s="23" t="s">
        <v>34</v>
      </c>
      <c r="Q15" s="55" t="s">
        <v>34</v>
      </c>
    </row>
    <row r="16" spans="1:17" ht="10.050000000000001" customHeight="1" x14ac:dyDescent="0.25">
      <c r="A16" s="20" t="s">
        <v>25</v>
      </c>
      <c r="B16" s="21">
        <v>537.1</v>
      </c>
      <c r="C16" s="22"/>
      <c r="D16" s="16"/>
      <c r="E16" s="23" t="s">
        <v>39</v>
      </c>
      <c r="F16" s="23" t="s">
        <v>34</v>
      </c>
      <c r="G16" s="23" t="s">
        <v>34</v>
      </c>
      <c r="H16" s="23" t="s">
        <v>34</v>
      </c>
      <c r="I16" s="23" t="s">
        <v>34</v>
      </c>
      <c r="J16" s="23" t="s">
        <v>34</v>
      </c>
      <c r="K16" s="23" t="s">
        <v>34</v>
      </c>
      <c r="L16" s="23" t="s">
        <v>34</v>
      </c>
      <c r="M16" s="23" t="s">
        <v>34</v>
      </c>
      <c r="N16" s="23" t="s">
        <v>34</v>
      </c>
      <c r="O16" s="23" t="s">
        <v>34</v>
      </c>
      <c r="P16" s="23" t="s">
        <v>34</v>
      </c>
      <c r="Q16" s="55" t="s">
        <v>34</v>
      </c>
    </row>
    <row r="17" spans="1:17" ht="10.95" customHeight="1" x14ac:dyDescent="0.25">
      <c r="A17" s="20" t="s">
        <v>43</v>
      </c>
      <c r="B17" s="21">
        <v>537.1</v>
      </c>
      <c r="C17" s="22"/>
      <c r="D17" s="23"/>
      <c r="E17" s="23" t="s">
        <v>39</v>
      </c>
      <c r="F17" s="24">
        <v>0.59</v>
      </c>
      <c r="G17" s="24">
        <v>0.73</v>
      </c>
      <c r="H17" s="25">
        <v>2.1</v>
      </c>
      <c r="I17" s="24">
        <v>1.2</v>
      </c>
      <c r="J17" s="24">
        <v>1.1000000000000001</v>
      </c>
      <c r="K17" s="24">
        <v>1.21</v>
      </c>
      <c r="L17" s="24">
        <v>1</v>
      </c>
      <c r="M17" s="25">
        <v>2.2799999999999998</v>
      </c>
      <c r="N17" s="23" t="s">
        <v>34</v>
      </c>
      <c r="O17" s="23" t="s">
        <v>34</v>
      </c>
      <c r="P17" s="54">
        <v>1.29</v>
      </c>
      <c r="Q17" s="56">
        <v>1.48</v>
      </c>
    </row>
    <row r="18" spans="1:17" ht="10.95" customHeight="1" x14ac:dyDescent="0.25">
      <c r="A18" s="20" t="s">
        <v>26</v>
      </c>
      <c r="B18" s="21">
        <v>537.1</v>
      </c>
      <c r="C18" s="28"/>
      <c r="D18" s="16"/>
      <c r="E18" s="23" t="s">
        <v>39</v>
      </c>
      <c r="F18" s="23" t="s">
        <v>34</v>
      </c>
      <c r="G18" s="23" t="s">
        <v>34</v>
      </c>
      <c r="H18" s="23" t="s">
        <v>34</v>
      </c>
      <c r="I18" s="23" t="s">
        <v>34</v>
      </c>
      <c r="J18" s="23" t="s">
        <v>34</v>
      </c>
      <c r="K18" s="23" t="s">
        <v>34</v>
      </c>
      <c r="L18" s="23" t="s">
        <v>34</v>
      </c>
      <c r="M18" s="23" t="s">
        <v>34</v>
      </c>
      <c r="N18" s="23" t="s">
        <v>34</v>
      </c>
      <c r="O18" s="23" t="s">
        <v>34</v>
      </c>
      <c r="P18" s="23" t="s">
        <v>34</v>
      </c>
      <c r="Q18" s="55" t="s">
        <v>34</v>
      </c>
    </row>
    <row r="19" spans="1:17" ht="10.95" customHeight="1" x14ac:dyDescent="0.25">
      <c r="A19" s="20" t="s">
        <v>27</v>
      </c>
      <c r="B19" s="21">
        <v>537.1</v>
      </c>
      <c r="C19" s="22"/>
      <c r="D19" s="16"/>
      <c r="E19" s="23" t="s">
        <v>39</v>
      </c>
      <c r="F19" s="24">
        <v>1.29</v>
      </c>
      <c r="G19" s="24">
        <v>1.2</v>
      </c>
      <c r="H19" s="25">
        <v>3.8</v>
      </c>
      <c r="I19" s="25">
        <v>2.7</v>
      </c>
      <c r="J19" s="24">
        <v>1.7</v>
      </c>
      <c r="K19" s="24">
        <v>1.62</v>
      </c>
      <c r="L19" s="24">
        <v>1.78</v>
      </c>
      <c r="M19" s="25">
        <v>2.79</v>
      </c>
      <c r="N19" s="24">
        <v>0.91</v>
      </c>
      <c r="O19" s="24">
        <v>0.88</v>
      </c>
      <c r="P19" s="25">
        <v>2.98</v>
      </c>
      <c r="Q19" s="57">
        <v>3.9</v>
      </c>
    </row>
    <row r="20" spans="1:17" ht="10.95" customHeight="1" x14ac:dyDescent="0.25">
      <c r="A20" s="20" t="s">
        <v>28</v>
      </c>
      <c r="B20" s="21">
        <v>537.1</v>
      </c>
      <c r="C20" s="22"/>
      <c r="D20" s="16"/>
      <c r="E20" s="23" t="s">
        <v>39</v>
      </c>
      <c r="F20" s="23" t="s">
        <v>34</v>
      </c>
      <c r="G20" s="23" t="s">
        <v>34</v>
      </c>
      <c r="H20" s="23" t="s">
        <v>34</v>
      </c>
      <c r="I20" s="23" t="s">
        <v>34</v>
      </c>
      <c r="J20" s="23" t="s">
        <v>34</v>
      </c>
      <c r="K20" s="23" t="s">
        <v>34</v>
      </c>
      <c r="L20" s="23" t="s">
        <v>34</v>
      </c>
      <c r="M20" s="23" t="s">
        <v>34</v>
      </c>
      <c r="N20" s="23" t="s">
        <v>34</v>
      </c>
      <c r="O20" s="23" t="s">
        <v>34</v>
      </c>
      <c r="P20" s="23" t="s">
        <v>34</v>
      </c>
      <c r="Q20" s="55" t="s">
        <v>34</v>
      </c>
    </row>
    <row r="21" spans="1:17" ht="10.050000000000001" customHeight="1" x14ac:dyDescent="0.25">
      <c r="A21" s="20" t="s">
        <v>29</v>
      </c>
      <c r="B21" s="21">
        <v>537.1</v>
      </c>
      <c r="C21" s="28"/>
      <c r="D21" s="16"/>
      <c r="E21" s="23" t="s">
        <v>39</v>
      </c>
      <c r="F21" s="23" t="s">
        <v>34</v>
      </c>
      <c r="G21" s="23" t="s">
        <v>34</v>
      </c>
      <c r="H21" s="23" t="s">
        <v>34</v>
      </c>
      <c r="I21" s="23" t="s">
        <v>34</v>
      </c>
      <c r="J21" s="23" t="s">
        <v>34</v>
      </c>
      <c r="K21" s="23" t="s">
        <v>34</v>
      </c>
      <c r="L21" s="23" t="s">
        <v>34</v>
      </c>
      <c r="M21" s="23" t="s">
        <v>34</v>
      </c>
      <c r="N21" s="23" t="s">
        <v>34</v>
      </c>
      <c r="O21" s="23" t="s">
        <v>34</v>
      </c>
      <c r="P21" s="23" t="s">
        <v>34</v>
      </c>
      <c r="Q21" s="55" t="s">
        <v>34</v>
      </c>
    </row>
    <row r="22" spans="1:17" ht="10.5" customHeight="1" x14ac:dyDescent="0.25">
      <c r="A22" s="29" t="s">
        <v>30</v>
      </c>
      <c r="B22" s="30">
        <v>537.1</v>
      </c>
      <c r="C22" s="31"/>
      <c r="D22" s="32"/>
      <c r="E22" s="33" t="s">
        <v>39</v>
      </c>
      <c r="F22" s="33" t="s">
        <v>34</v>
      </c>
      <c r="G22" s="33" t="s">
        <v>34</v>
      </c>
      <c r="H22" s="33" t="s">
        <v>34</v>
      </c>
      <c r="I22" s="33" t="s">
        <v>34</v>
      </c>
      <c r="J22" s="33" t="s">
        <v>34</v>
      </c>
      <c r="K22" s="33" t="s">
        <v>34</v>
      </c>
      <c r="L22" s="33" t="s">
        <v>34</v>
      </c>
      <c r="M22" s="33" t="s">
        <v>34</v>
      </c>
      <c r="N22" s="33" t="s">
        <v>34</v>
      </c>
      <c r="O22" s="33" t="s">
        <v>34</v>
      </c>
      <c r="P22" s="33" t="s">
        <v>34</v>
      </c>
      <c r="Q22" s="58" t="s">
        <v>34</v>
      </c>
    </row>
    <row r="23" spans="1:17" ht="10.95" customHeight="1" x14ac:dyDescent="0.25">
      <c r="A23" s="29" t="s">
        <v>31</v>
      </c>
      <c r="B23" s="34"/>
      <c r="C23" s="34"/>
      <c r="D23" s="34" t="s">
        <v>33</v>
      </c>
      <c r="E23" s="35"/>
      <c r="F23" s="36">
        <v>0</v>
      </c>
      <c r="G23" s="36">
        <v>0</v>
      </c>
      <c r="H23" s="36">
        <f>H17/2000</f>
        <v>1.0500000000000002E-3</v>
      </c>
      <c r="I23" s="36">
        <v>0</v>
      </c>
      <c r="J23" s="36">
        <v>0</v>
      </c>
      <c r="K23" s="36">
        <v>0</v>
      </c>
      <c r="L23" s="36">
        <v>0</v>
      </c>
      <c r="M23" s="36">
        <f t="shared" ref="M23:P23" si="0">M17/2000</f>
        <v>1.14E-3</v>
      </c>
      <c r="N23" s="36">
        <v>0</v>
      </c>
      <c r="O23" s="36">
        <v>0</v>
      </c>
      <c r="P23" s="36">
        <f t="shared" si="0"/>
        <v>6.4500000000000007E-4</v>
      </c>
      <c r="Q23" s="36">
        <f t="shared" ref="Q23" si="1">Q17/2000</f>
        <v>7.3999999999999999E-4</v>
      </c>
    </row>
    <row r="24" spans="1:17" ht="10.95" customHeight="1" x14ac:dyDescent="0.25">
      <c r="A24" s="29" t="s">
        <v>32</v>
      </c>
      <c r="B24" s="34"/>
      <c r="C24" s="34"/>
      <c r="D24" s="34" t="s">
        <v>33</v>
      </c>
      <c r="E24" s="35"/>
      <c r="F24" s="36"/>
      <c r="G24" s="36"/>
      <c r="H24" s="36"/>
      <c r="I24" s="36">
        <f>AVERAGE(F23:I23)</f>
        <v>2.6250000000000004E-4</v>
      </c>
      <c r="J24" s="36">
        <f t="shared" ref="J24:Q24" si="2">AVERAGE(G23:J23)</f>
        <v>2.6250000000000004E-4</v>
      </c>
      <c r="K24" s="36">
        <f t="shared" si="2"/>
        <v>2.6250000000000004E-4</v>
      </c>
      <c r="L24" s="36">
        <f t="shared" si="2"/>
        <v>0</v>
      </c>
      <c r="M24" s="36">
        <f t="shared" si="2"/>
        <v>2.8499999999999999E-4</v>
      </c>
      <c r="N24" s="36">
        <f t="shared" si="2"/>
        <v>2.8499999999999999E-4</v>
      </c>
      <c r="O24" s="36">
        <f t="shared" si="2"/>
        <v>2.8499999999999999E-4</v>
      </c>
      <c r="P24" s="36">
        <f t="shared" si="2"/>
        <v>4.4625000000000003E-4</v>
      </c>
      <c r="Q24" s="36">
        <f t="shared" si="2"/>
        <v>3.4624999999999999E-4</v>
      </c>
    </row>
    <row r="25" spans="1:17" ht="10.95" customHeight="1" x14ac:dyDescent="0.25">
      <c r="A25" s="42"/>
      <c r="B25" s="38"/>
      <c r="C25" s="38"/>
      <c r="D25" s="38"/>
      <c r="E25" s="39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1"/>
    </row>
    <row r="26" spans="1:17" ht="22.5" customHeight="1" x14ac:dyDescent="0.2">
      <c r="A26" s="46" t="s">
        <v>48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</row>
    <row r="27" spans="1:17" ht="10.95" customHeight="1" x14ac:dyDescent="0.2">
      <c r="A27" s="48" t="s">
        <v>47</v>
      </c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50"/>
    </row>
    <row r="28" spans="1:17" ht="21.45" customHeight="1" x14ac:dyDescent="0.2">
      <c r="A28" s="46" t="s">
        <v>45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</row>
    <row r="29" spans="1:17" ht="12.45" customHeight="1" x14ac:dyDescent="0.2">
      <c r="A29" s="46" t="s">
        <v>44</v>
      </c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</row>
    <row r="30" spans="1:17" ht="13.95" customHeight="1" x14ac:dyDescent="0.2">
      <c r="A30" s="46" t="s">
        <v>15</v>
      </c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</row>
    <row r="31" spans="1:17" ht="22.95" customHeight="1" x14ac:dyDescent="0.2">
      <c r="A31" s="46" t="s">
        <v>46</v>
      </c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</row>
  </sheetData>
  <mergeCells count="9">
    <mergeCell ref="A30:Q30"/>
    <mergeCell ref="A31:Q31"/>
    <mergeCell ref="A26:Q26"/>
    <mergeCell ref="A27:Q27"/>
    <mergeCell ref="F1:I1"/>
    <mergeCell ref="J1:M1"/>
    <mergeCell ref="N1:Q1"/>
    <mergeCell ref="A28:Q28"/>
    <mergeCell ref="A29:Q29"/>
  </mergeCells>
  <pageMargins left="0.7" right="0.7" top="0.75" bottom="0.75" header="0.3" footer="0.3"/>
  <pageSetup scale="9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1040A-B124-4902-8758-72D641D36F21}">
  <dimension ref="B4:N27"/>
  <sheetViews>
    <sheetView topLeftCell="A14" zoomScale="85" zoomScaleNormal="85" workbookViewId="0">
      <selection activeCell="M20" sqref="M20"/>
    </sheetView>
  </sheetViews>
  <sheetFormatPr defaultRowHeight="13.2" x14ac:dyDescent="0.25"/>
  <cols>
    <col min="2" max="2" width="43" customWidth="1"/>
  </cols>
  <sheetData>
    <row r="4" spans="2:14" x14ac:dyDescent="0.25">
      <c r="B4" s="4" t="s">
        <v>16</v>
      </c>
      <c r="C4" s="51">
        <v>2022</v>
      </c>
      <c r="D4" s="52"/>
      <c r="E4" s="52"/>
      <c r="F4" s="53"/>
      <c r="G4" s="51">
        <v>2023</v>
      </c>
      <c r="H4" s="52"/>
      <c r="I4" s="52"/>
      <c r="J4" s="53"/>
      <c r="K4" s="51">
        <v>2024</v>
      </c>
      <c r="L4" s="52"/>
      <c r="M4" s="52"/>
      <c r="N4" s="53"/>
    </row>
    <row r="5" spans="2:14" x14ac:dyDescent="0.25">
      <c r="B5" s="4" t="s">
        <v>12</v>
      </c>
      <c r="C5" s="5" t="s">
        <v>0</v>
      </c>
      <c r="D5" s="5" t="s">
        <v>1</v>
      </c>
      <c r="E5" s="5" t="s">
        <v>2</v>
      </c>
      <c r="F5" s="5" t="s">
        <v>3</v>
      </c>
      <c r="G5" s="5" t="s">
        <v>0</v>
      </c>
      <c r="H5" s="5" t="s">
        <v>1</v>
      </c>
      <c r="I5" s="5" t="s">
        <v>2</v>
      </c>
      <c r="J5" s="5" t="s">
        <v>3</v>
      </c>
      <c r="K5" s="5" t="s">
        <v>0</v>
      </c>
      <c r="L5" s="5" t="s">
        <v>1</v>
      </c>
      <c r="M5" s="5" t="s">
        <v>2</v>
      </c>
      <c r="N5" s="5" t="s">
        <v>3</v>
      </c>
    </row>
    <row r="6" spans="2:14" x14ac:dyDescent="0.25">
      <c r="B6" s="8" t="s">
        <v>17</v>
      </c>
      <c r="C6" s="1" t="s">
        <v>4</v>
      </c>
      <c r="D6" s="1" t="s">
        <v>4</v>
      </c>
      <c r="E6" s="1" t="s">
        <v>4</v>
      </c>
      <c r="F6" s="1" t="s">
        <v>4</v>
      </c>
      <c r="G6" s="1" t="s">
        <v>4</v>
      </c>
      <c r="H6" s="1" t="s">
        <v>4</v>
      </c>
      <c r="I6" s="1" t="s">
        <v>4</v>
      </c>
      <c r="J6" s="1" t="s">
        <v>4</v>
      </c>
      <c r="K6" s="1" t="s">
        <v>4</v>
      </c>
      <c r="L6" s="1" t="s">
        <v>4</v>
      </c>
      <c r="M6" s="1" t="s">
        <v>4</v>
      </c>
      <c r="N6" s="3"/>
    </row>
    <row r="7" spans="2:14" x14ac:dyDescent="0.25">
      <c r="B7" s="8" t="s">
        <v>18</v>
      </c>
      <c r="C7" s="1" t="s">
        <v>4</v>
      </c>
      <c r="D7" s="1" t="s">
        <v>4</v>
      </c>
      <c r="E7" s="6">
        <v>1.6</v>
      </c>
      <c r="F7" s="6">
        <v>1.1000000000000001</v>
      </c>
      <c r="G7" s="6">
        <v>0.82</v>
      </c>
      <c r="H7" s="6">
        <v>0.83</v>
      </c>
      <c r="I7" s="6">
        <v>0.82</v>
      </c>
      <c r="J7" s="6">
        <v>1.3</v>
      </c>
      <c r="K7" s="1" t="s">
        <v>4</v>
      </c>
      <c r="L7" s="1" t="s">
        <v>4</v>
      </c>
      <c r="M7" s="7">
        <v>1.33</v>
      </c>
      <c r="N7" s="3"/>
    </row>
    <row r="8" spans="2:14" x14ac:dyDescent="0.25">
      <c r="B8" s="8" t="s">
        <v>5</v>
      </c>
      <c r="C8" s="1">
        <v>0</v>
      </c>
      <c r="D8" s="1">
        <v>0</v>
      </c>
      <c r="E8" s="6">
        <v>0.73</v>
      </c>
      <c r="F8" s="6">
        <v>0.49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9">
        <v>0</v>
      </c>
      <c r="N8" s="3"/>
    </row>
    <row r="9" spans="2:14" x14ac:dyDescent="0.25">
      <c r="B9" s="8" t="s">
        <v>6</v>
      </c>
      <c r="C9" s="1" t="s">
        <v>4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3"/>
    </row>
    <row r="10" spans="2:14" x14ac:dyDescent="0.25">
      <c r="B10" s="8" t="s">
        <v>13</v>
      </c>
      <c r="C10" s="1" t="s">
        <v>4</v>
      </c>
      <c r="D10" s="1" t="s">
        <v>4</v>
      </c>
      <c r="E10" s="6">
        <v>1.3</v>
      </c>
      <c r="F10" s="6">
        <v>0.97</v>
      </c>
      <c r="G10" s="1" t="s">
        <v>4</v>
      </c>
      <c r="H10" s="6">
        <v>1.66</v>
      </c>
      <c r="I10" s="6">
        <v>1.04</v>
      </c>
      <c r="J10" s="6">
        <v>1.22</v>
      </c>
      <c r="K10" s="6">
        <v>1</v>
      </c>
      <c r="L10" s="6">
        <v>0.63</v>
      </c>
      <c r="M10" s="7">
        <v>1.25</v>
      </c>
      <c r="N10" s="3"/>
    </row>
    <row r="11" spans="2:14" x14ac:dyDescent="0.25">
      <c r="B11" s="8" t="s">
        <v>14</v>
      </c>
      <c r="C11" s="6">
        <v>1.41</v>
      </c>
      <c r="D11" s="7">
        <v>1.7</v>
      </c>
      <c r="E11" s="7">
        <v>3.5</v>
      </c>
      <c r="F11" s="7">
        <v>2</v>
      </c>
      <c r="G11" s="7">
        <v>2</v>
      </c>
      <c r="H11" s="7">
        <v>2.83</v>
      </c>
      <c r="I11" s="7">
        <v>2.23</v>
      </c>
      <c r="J11" s="7">
        <v>2.98</v>
      </c>
      <c r="K11" s="7">
        <v>2.06</v>
      </c>
      <c r="L11" s="6">
        <v>1.39</v>
      </c>
      <c r="M11" s="7">
        <v>2.81</v>
      </c>
      <c r="N11" s="3"/>
    </row>
    <row r="12" spans="2:14" x14ac:dyDescent="0.25">
      <c r="B12" s="8" t="s">
        <v>19</v>
      </c>
      <c r="C12" s="1" t="s">
        <v>4</v>
      </c>
      <c r="D12" s="7">
        <v>1.7</v>
      </c>
      <c r="E12" s="7">
        <v>3.5</v>
      </c>
      <c r="F12" s="7">
        <v>2</v>
      </c>
      <c r="G12" s="7">
        <v>2</v>
      </c>
      <c r="H12" s="7">
        <v>2.83</v>
      </c>
      <c r="I12" s="7">
        <v>2.23</v>
      </c>
      <c r="J12" s="7">
        <v>2.98</v>
      </c>
      <c r="K12" s="7">
        <v>2.06</v>
      </c>
      <c r="L12" s="1" t="s">
        <v>4</v>
      </c>
      <c r="M12" s="7">
        <v>2.81</v>
      </c>
      <c r="N12" s="3"/>
    </row>
    <row r="13" spans="2:14" x14ac:dyDescent="0.25">
      <c r="B13" s="4" t="s">
        <v>20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2:14" x14ac:dyDescent="0.25">
      <c r="B14" s="8" t="s">
        <v>21</v>
      </c>
      <c r="C14" s="1" t="s">
        <v>4</v>
      </c>
      <c r="D14" s="1" t="s">
        <v>4</v>
      </c>
      <c r="E14" s="1" t="s">
        <v>4</v>
      </c>
      <c r="F14" s="1" t="s">
        <v>4</v>
      </c>
      <c r="G14" s="1" t="s">
        <v>4</v>
      </c>
      <c r="H14" s="1" t="s">
        <v>4</v>
      </c>
      <c r="I14" s="1" t="s">
        <v>4</v>
      </c>
      <c r="J14" s="1" t="s">
        <v>4</v>
      </c>
      <c r="K14" s="1" t="s">
        <v>4</v>
      </c>
      <c r="L14" s="1" t="s">
        <v>4</v>
      </c>
      <c r="M14" s="1" t="s">
        <v>4</v>
      </c>
      <c r="N14" s="3"/>
    </row>
    <row r="15" spans="2:14" x14ac:dyDescent="0.25">
      <c r="B15" s="8" t="s">
        <v>22</v>
      </c>
      <c r="C15" s="1" t="s">
        <v>4</v>
      </c>
      <c r="D15" s="1" t="s">
        <v>4</v>
      </c>
      <c r="E15" s="1" t="s">
        <v>4</v>
      </c>
      <c r="F15" s="1" t="s">
        <v>4</v>
      </c>
      <c r="G15" s="1" t="s">
        <v>4</v>
      </c>
      <c r="H15" s="1" t="s">
        <v>4</v>
      </c>
      <c r="I15" s="1" t="s">
        <v>4</v>
      </c>
      <c r="J15" s="1" t="s">
        <v>4</v>
      </c>
      <c r="K15" s="1" t="s">
        <v>4</v>
      </c>
      <c r="L15" s="1" t="s">
        <v>4</v>
      </c>
      <c r="M15" s="1" t="s">
        <v>4</v>
      </c>
      <c r="N15" s="3"/>
    </row>
    <row r="16" spans="2:14" x14ac:dyDescent="0.25">
      <c r="B16" s="8" t="s">
        <v>23</v>
      </c>
      <c r="C16" s="1" t="s">
        <v>4</v>
      </c>
      <c r="D16" s="1" t="s">
        <v>4</v>
      </c>
      <c r="E16" s="1" t="s">
        <v>4</v>
      </c>
      <c r="F16" s="1" t="s">
        <v>4</v>
      </c>
      <c r="G16" s="1" t="s">
        <v>4</v>
      </c>
      <c r="H16" s="1" t="s">
        <v>4</v>
      </c>
      <c r="I16" s="1" t="s">
        <v>4</v>
      </c>
      <c r="J16" s="1" t="s">
        <v>4</v>
      </c>
      <c r="K16" s="1" t="s">
        <v>4</v>
      </c>
      <c r="L16" s="1" t="s">
        <v>4</v>
      </c>
      <c r="M16" s="1" t="s">
        <v>4</v>
      </c>
      <c r="N16" s="3"/>
    </row>
    <row r="17" spans="2:14" x14ac:dyDescent="0.25">
      <c r="B17" s="8" t="s">
        <v>7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3">
        <v>0</v>
      </c>
    </row>
    <row r="18" spans="2:14" x14ac:dyDescent="0.25">
      <c r="B18" s="8" t="s">
        <v>24</v>
      </c>
      <c r="C18" s="1" t="s">
        <v>4</v>
      </c>
      <c r="D18" s="1" t="s">
        <v>4</v>
      </c>
      <c r="E18" s="1" t="s">
        <v>4</v>
      </c>
      <c r="F18" s="1" t="s">
        <v>4</v>
      </c>
      <c r="G18" s="1" t="s">
        <v>4</v>
      </c>
      <c r="H18" s="1" t="s">
        <v>4</v>
      </c>
      <c r="I18" s="1" t="s">
        <v>4</v>
      </c>
      <c r="J18" s="1" t="s">
        <v>4</v>
      </c>
      <c r="K18" s="1" t="s">
        <v>4</v>
      </c>
      <c r="L18" s="1" t="s">
        <v>4</v>
      </c>
      <c r="M18" s="1" t="s">
        <v>4</v>
      </c>
      <c r="N18" s="3"/>
    </row>
    <row r="19" spans="2:14" x14ac:dyDescent="0.25">
      <c r="B19" s="8" t="s">
        <v>25</v>
      </c>
      <c r="C19" s="1" t="s">
        <v>4</v>
      </c>
      <c r="D19" s="1" t="s">
        <v>4</v>
      </c>
      <c r="E19" s="1" t="s">
        <v>4</v>
      </c>
      <c r="F19" s="1" t="s">
        <v>4</v>
      </c>
      <c r="G19" s="1" t="s">
        <v>4</v>
      </c>
      <c r="H19" s="1" t="s">
        <v>4</v>
      </c>
      <c r="I19" s="1" t="s">
        <v>4</v>
      </c>
      <c r="J19" s="1" t="s">
        <v>4</v>
      </c>
      <c r="K19" s="1" t="s">
        <v>4</v>
      </c>
      <c r="L19" s="1" t="s">
        <v>4</v>
      </c>
      <c r="M19" s="1" t="s">
        <v>4</v>
      </c>
      <c r="N19" s="3"/>
    </row>
    <row r="20" spans="2:14" x14ac:dyDescent="0.25">
      <c r="B20" s="8" t="s">
        <v>8</v>
      </c>
      <c r="C20" s="6">
        <v>0.59</v>
      </c>
      <c r="D20" s="6">
        <v>0.73</v>
      </c>
      <c r="E20" s="7">
        <v>0</v>
      </c>
      <c r="F20" s="6">
        <v>1.2</v>
      </c>
      <c r="G20" s="6">
        <v>1.1000000000000001</v>
      </c>
      <c r="H20" s="6">
        <v>1.21</v>
      </c>
      <c r="I20" s="6">
        <v>1</v>
      </c>
      <c r="J20" s="7">
        <v>2.2799999999999998</v>
      </c>
      <c r="K20" s="1">
        <v>0</v>
      </c>
      <c r="L20" s="1">
        <v>0</v>
      </c>
      <c r="M20" s="7">
        <v>1.29</v>
      </c>
      <c r="N20" s="3"/>
    </row>
    <row r="21" spans="2:14" x14ac:dyDescent="0.25">
      <c r="B21" s="8" t="s">
        <v>26</v>
      </c>
      <c r="C21" s="1" t="s">
        <v>4</v>
      </c>
      <c r="D21" s="1" t="s">
        <v>4</v>
      </c>
      <c r="E21" s="1" t="s">
        <v>4</v>
      </c>
      <c r="F21" s="1" t="s">
        <v>4</v>
      </c>
      <c r="G21" s="1" t="s">
        <v>4</v>
      </c>
      <c r="H21" s="1" t="s">
        <v>4</v>
      </c>
      <c r="I21" s="1" t="s">
        <v>4</v>
      </c>
      <c r="J21" s="1" t="s">
        <v>4</v>
      </c>
      <c r="K21" s="1" t="s">
        <v>4</v>
      </c>
      <c r="L21" s="1" t="s">
        <v>4</v>
      </c>
      <c r="M21" s="1" t="s">
        <v>4</v>
      </c>
      <c r="N21" s="3"/>
    </row>
    <row r="22" spans="2:14" x14ac:dyDescent="0.25">
      <c r="B22" s="8" t="s">
        <v>27</v>
      </c>
      <c r="C22" s="6">
        <v>1.29</v>
      </c>
      <c r="D22" s="6">
        <v>1.2</v>
      </c>
      <c r="E22" s="7">
        <v>3.8</v>
      </c>
      <c r="F22" s="7">
        <v>2.7</v>
      </c>
      <c r="G22" s="6">
        <v>1.7</v>
      </c>
      <c r="H22" s="6">
        <v>1.62</v>
      </c>
      <c r="I22" s="6">
        <v>1.78</v>
      </c>
      <c r="J22" s="7">
        <v>2.79</v>
      </c>
      <c r="K22" s="6">
        <v>0.91</v>
      </c>
      <c r="L22" s="6">
        <v>0.88</v>
      </c>
      <c r="M22" s="7">
        <v>2.98</v>
      </c>
      <c r="N22" s="3"/>
    </row>
    <row r="23" spans="2:14" x14ac:dyDescent="0.25">
      <c r="B23" s="8" t="s">
        <v>28</v>
      </c>
      <c r="C23" s="1" t="s">
        <v>4</v>
      </c>
      <c r="D23" s="1" t="s">
        <v>4</v>
      </c>
      <c r="E23" s="1" t="s">
        <v>4</v>
      </c>
      <c r="F23" s="1" t="s">
        <v>4</v>
      </c>
      <c r="G23" s="1" t="s">
        <v>4</v>
      </c>
      <c r="H23" s="1" t="s">
        <v>4</v>
      </c>
      <c r="I23" s="1" t="s">
        <v>4</v>
      </c>
      <c r="J23" s="1" t="s">
        <v>4</v>
      </c>
      <c r="K23" s="1" t="s">
        <v>4</v>
      </c>
      <c r="L23" s="1" t="s">
        <v>4</v>
      </c>
      <c r="M23" s="1" t="s">
        <v>4</v>
      </c>
      <c r="N23" s="3"/>
    </row>
    <row r="24" spans="2:14" x14ac:dyDescent="0.25">
      <c r="B24" s="8" t="s">
        <v>29</v>
      </c>
      <c r="C24" s="1" t="s">
        <v>4</v>
      </c>
      <c r="D24" s="1" t="s">
        <v>4</v>
      </c>
      <c r="E24" s="1" t="s">
        <v>4</v>
      </c>
      <c r="F24" s="1" t="s">
        <v>4</v>
      </c>
      <c r="G24" s="1" t="s">
        <v>4</v>
      </c>
      <c r="H24" s="1" t="s">
        <v>4</v>
      </c>
      <c r="I24" s="1" t="s">
        <v>4</v>
      </c>
      <c r="J24" s="1" t="s">
        <v>4</v>
      </c>
      <c r="K24" s="1" t="s">
        <v>4</v>
      </c>
      <c r="L24" s="1" t="s">
        <v>4</v>
      </c>
      <c r="M24" s="1" t="s">
        <v>4</v>
      </c>
      <c r="N24" s="3"/>
    </row>
    <row r="25" spans="2:14" x14ac:dyDescent="0.25">
      <c r="B25" s="13" t="s">
        <v>30</v>
      </c>
      <c r="C25" s="10" t="s">
        <v>4</v>
      </c>
      <c r="D25" s="10" t="s">
        <v>4</v>
      </c>
      <c r="E25" s="10" t="s">
        <v>4</v>
      </c>
      <c r="F25" s="10" t="s">
        <v>4</v>
      </c>
      <c r="G25" s="10" t="s">
        <v>4</v>
      </c>
      <c r="H25" s="10" t="s">
        <v>4</v>
      </c>
      <c r="I25" s="10" t="s">
        <v>4</v>
      </c>
      <c r="J25" s="10" t="s">
        <v>4</v>
      </c>
      <c r="K25" s="10" t="s">
        <v>4</v>
      </c>
      <c r="L25" s="10" t="s">
        <v>4</v>
      </c>
      <c r="M25" s="10" t="s">
        <v>4</v>
      </c>
      <c r="N25" s="11"/>
    </row>
    <row r="26" spans="2:14" ht="13.05" x14ac:dyDescent="0.15">
      <c r="B26" s="2" t="s">
        <v>31</v>
      </c>
      <c r="C26" s="14" t="e">
        <f>SUM(C8+C9+C17+C20)</f>
        <v>#VALUE!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</row>
    <row r="27" spans="2:14" ht="13.05" x14ac:dyDescent="0.15">
      <c r="B27" s="2" t="s">
        <v>32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</row>
  </sheetData>
  <mergeCells count="3">
    <mergeCell ref="C4:F4"/>
    <mergeCell ref="G4:J4"/>
    <mergeCell ref="K4:N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1</vt:lpstr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Lannan, Thomas J.</dc:creator>
  <dc:description/>
  <cp:lastModifiedBy>Wintour, Megan</cp:lastModifiedBy>
  <cp:lastPrinted>2024-12-10T16:06:52Z</cp:lastPrinted>
  <dcterms:created xsi:type="dcterms:W3CDTF">2024-12-10T14:30:41Z</dcterms:created>
  <dcterms:modified xsi:type="dcterms:W3CDTF">2024-12-18T17:43:26Z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2024-07-23T00:00:00Z</vt:filetime>
  </property>
  <property fmtid="{D5CDD505-2E9C-101B-9397-08002B2CF9AE}" pid="3" name="Creator">
    <vt:lpwstr>Acrobat PDFMaker 24 for Excel</vt:lpwstr>
  </property>
  <property fmtid="{D5CDD505-2E9C-101B-9397-08002B2CF9AE}" pid="4" name="LastSaved">
    <vt:filetime>2024-12-10T00:00:00Z</vt:filetime>
  </property>
  <property fmtid="{D5CDD505-2E9C-101B-9397-08002B2CF9AE}" pid="5" name="Producer">
    <vt:lpwstr>Adobe PDF Library 24.2.197</vt:lpwstr>
  </property>
</Properties>
</file>